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<sst xmlns="http://schemas.openxmlformats.org/spreadsheetml/2006/main" count="356" uniqueCount="248">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</sst>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D6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1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0.3333333333333333</v>
      </c>
    </row>
    <row r="18" spans="1:6" ht="15">
      <c r="A18" s="17" t="s">
        <v>29</v>
      </c>
      <c r="B18" s="16" t="s">
        <v>27</v>
      </c>
      <c r="C18" s="79" t="s">
        <v>5</v>
      </c>
      <c r="F18" s="32">
        <f>+VALUE(A25)</f>
        <v>1</v>
      </c>
    </row>
    <row r="19" spans="1:6" ht="45">
      <c r="A19" s="17" t="s">
        <v>30</v>
      </c>
      <c r="B19" s="16" t="s">
        <v>33</v>
      </c>
      <c r="C19" s="79" t="s">
        <v>6</v>
      </c>
      <c r="F19" s="32">
        <f>+VALUE(A32)</f>
        <v>0.75</v>
      </c>
    </row>
    <row r="20" spans="1:6" ht="30">
      <c r="A20" s="17" t="s">
        <v>31</v>
      </c>
      <c r="B20" s="16" t="s">
        <v>28</v>
      </c>
      <c r="C20" s="79" t="s">
        <v>6</v>
      </c>
      <c r="F20" s="32">
        <f>+VALUE(A36)</f>
        <v>0.5</v>
      </c>
    </row>
    <row r="21" spans="1:6" ht="24.75" customHeight="1">
      <c r="A21" s="101">
        <f>_xlfn.IFERROR((COUNTIF(C18:C20,"Da")+(COUNTIF(C18:C20,"Djelomično")/2))/((COUNTIF(C18:C20,"Da")+COUNTIF(C18:C20,"Ne")+COUNTIF(C18:C20,"Djelomično"))),"Nije primjenjivo")</f>
        <v>0.3333333333333333</v>
      </c>
      <c r="B21" s="102"/>
      <c r="C21" s="103"/>
      <c r="F21" s="32">
        <f>+VALUE(A51)</f>
        <v>0.7692307692307693</v>
      </c>
    </row>
    <row r="22" spans="1:6" ht="24.75" customHeight="1">
      <c r="A22" s="28" t="s">
        <v>147</v>
      </c>
      <c r="B22" s="104" t="s">
        <v>32</v>
      </c>
      <c r="C22" s="105"/>
      <c r="F22" s="32">
        <f>+VALUE(A57)</f>
        <v>0.5</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0.3333333333333333</v>
      </c>
    </row>
    <row r="26" spans="1:6" ht="49.5" customHeight="1">
      <c r="A26" s="14" t="s">
        <v>146</v>
      </c>
      <c r="B26" s="104" t="s">
        <v>41</v>
      </c>
      <c r="C26" s="105"/>
      <c r="F26" s="32">
        <f>+VALUE(A92)</f>
        <v>0</v>
      </c>
    </row>
    <row r="27" spans="1:6" ht="15">
      <c r="A27" s="29" t="s">
        <v>39</v>
      </c>
      <c r="B27" s="115" t="s">
        <v>40</v>
      </c>
      <c r="C27" s="116"/>
      <c r="F27" s="32">
        <f>+VALUE(A103)</f>
        <v>0.4444444444444444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6</v>
      </c>
    </row>
    <row r="36" spans="1:3" ht="24.75" customHeight="1">
      <c r="A36" s="101">
        <f>_xlfn.IFERROR((COUNTIF(C34:C35,"Da")+(COUNTIF(C34:C35,"Djelomično")/2))/((COUNTIF(C34:C35,"Da")+COUNTIF(C34:C35,"Ne")+COUNTIF(C34:C35,"Djelomično"))),"Nije primjenjivo")</f>
        <v>0.5</v>
      </c>
      <c r="B36" s="102"/>
      <c r="C36" s="103"/>
    </row>
    <row r="37" spans="1:3" ht="15">
      <c r="A37" s="29" t="s">
        <v>54</v>
      </c>
      <c r="B37" s="115" t="s">
        <v>78</v>
      </c>
      <c r="C37" s="116"/>
    </row>
    <row r="38" spans="1:3" ht="15">
      <c r="A38" s="15" t="s">
        <v>63</v>
      </c>
      <c r="B38" s="10" t="s">
        <v>99</v>
      </c>
      <c r="C38" s="79" t="s">
        <v>6</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0.7692307692307693</v>
      </c>
      <c r="B51" s="102"/>
      <c r="C51" s="103"/>
    </row>
    <row r="52" spans="1:3" ht="15">
      <c r="A52" s="29" t="s">
        <v>76</v>
      </c>
      <c r="B52" s="115" t="s">
        <v>77</v>
      </c>
      <c r="C52" s="116"/>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6</v>
      </c>
    </row>
    <row r="57" spans="1:3" ht="24.75" customHeight="1">
      <c r="A57" s="101">
        <f>_xlfn.IFERROR((COUNTIF(C53:C56,"Da")+(COUNTIF(C53:C56,"Djelomično")/2))/((COUNTIF(C53:C56,"Da")+COUNTIF(C53:C56,"Ne")+COUNTIF(C53:C56,"Djelomično"))),"Nije primjenjivo")</f>
        <v>0.5</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6</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0.3333333333333333</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6</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0.4444444444444444</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0.5093101343101343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0.3333333333333333</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0.5</v>
      </c>
      <c r="D8" s="81"/>
    </row>
    <row r="9" spans="1:4" s="34" customFormat="1" ht="39.75" customHeight="1">
      <c r="A9" s="45" t="s">
        <v>54</v>
      </c>
      <c r="B9" s="38" t="s">
        <v>188</v>
      </c>
      <c r="C9" s="40">
        <f>+Upitnik!A51</f>
        <v>0.7692307692307693</v>
      </c>
      <c r="D9" s="81"/>
    </row>
    <row r="10" spans="1:4" s="34" customFormat="1" ht="39.75" customHeight="1">
      <c r="A10" s="45" t="s">
        <v>76</v>
      </c>
      <c r="B10" s="38" t="s">
        <v>189</v>
      </c>
      <c r="C10" s="40">
        <f>+Upitnik!A57</f>
        <v>0.5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0.3333333333333333</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0.4444444444444444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0.5093101343101343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Korisnik22</cp:lastModifiedBy>
  <cp:lastPrinted>2019-12-05T14:42:35Z</cp:lastPrinted>
  <dcterms:created xsi:type="dcterms:W3CDTF">2012-05-21T15:07:27Z</dcterms:created>
  <dcterms:modified xsi:type="dcterms:W3CDTF">2023-09-12T07:16:08Z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